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anda\Desktop\"/>
    </mc:Choice>
  </mc:AlternateContent>
  <xr:revisionPtr revIDLastSave="0" documentId="8_{6079676F-3DEA-4AD1-AE4F-23C1906D7E47}" xr6:coauthVersionLast="37" xr6:coauthVersionMax="37" xr10:uidLastSave="{00000000-0000-0000-0000-000000000000}"/>
  <bookViews>
    <workbookView xWindow="0" yWindow="0" windowWidth="21600" windowHeight="9510" activeTab="1" xr2:uid="{00000000-000D-0000-FFFF-FFFF00000000}"/>
  </bookViews>
  <sheets>
    <sheet name="FINANCE CHARGE" sheetId="1" r:id="rId1"/>
    <sheet name="Units" sheetId="2" r:id="rId2"/>
  </sheets>
  <definedNames>
    <definedName name="ColumnTitle1">'FINANCE CHARGE'!$B$13</definedName>
    <definedName name="ColumnTitleRegion1..D10.1">'FINANCE CHARGE'!$B$5</definedName>
    <definedName name="ColumnTitleRegion2..D12.1">'FINANCE CHARGE'!$B$11</definedName>
    <definedName name="Company_Name">'FINANCE CHARGE'!$B$2</definedName>
    <definedName name="_xlnm.Print_Titles" localSheetId="0">'FINANCE CHARGE'!$13:$13</definedName>
    <definedName name="RowTitleRegion1..D4.1">'FINANCE CHARGE'!$C$2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  <c r="J48" i="2"/>
  <c r="F28" i="2"/>
  <c r="G34" i="2" s="1"/>
  <c r="D25" i="2"/>
  <c r="D24" i="2"/>
  <c r="E29" i="2" s="1"/>
  <c r="F21" i="2"/>
  <c r="G21" i="2" s="1"/>
  <c r="F20" i="2"/>
  <c r="G20" i="2" s="1"/>
  <c r="F19" i="2"/>
  <c r="G19" i="2" s="1"/>
  <c r="F16" i="2"/>
  <c r="G16" i="2" s="1"/>
  <c r="F14" i="2"/>
  <c r="G14" i="2" s="1"/>
  <c r="F13" i="2"/>
  <c r="G13" i="2" s="1"/>
  <c r="F12" i="2"/>
  <c r="G12" i="2" s="1"/>
  <c r="F11" i="2"/>
  <c r="G11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D29" i="2" l="1"/>
  <c r="G32" i="2"/>
  <c r="G33" i="2"/>
  <c r="B29" i="2"/>
  <c r="C29" i="2"/>
  <c r="B28" i="1"/>
  <c r="F29" i="2" l="1"/>
  <c r="G29" i="2" s="1"/>
  <c r="I43" i="2" l="1"/>
  <c r="I45" i="2"/>
  <c r="I38" i="2" l="1"/>
  <c r="J51" i="2" s="1"/>
  <c r="D21" i="1" s="1"/>
  <c r="I46" i="2"/>
  <c r="J55" i="2" l="1"/>
  <c r="D22" i="1" s="1"/>
  <c r="J57" i="2" l="1"/>
  <c r="D27" i="1" l="1"/>
  <c r="D26" i="1" l="1"/>
  <c r="D25" i="1"/>
  <c r="D24" i="1"/>
</calcChain>
</file>

<file path=xl/sharedStrings.xml><?xml version="1.0" encoding="utf-8"?>
<sst xmlns="http://schemas.openxmlformats.org/spreadsheetml/2006/main" count="88" uniqueCount="83">
  <si>
    <t>Due on receipt</t>
  </si>
  <si>
    <t>INVOICE</t>
  </si>
  <si>
    <t>SHIP TO</t>
  </si>
  <si>
    <t>BILL TO</t>
  </si>
  <si>
    <t>JOB</t>
  </si>
  <si>
    <t>PAYMENT TERMS</t>
  </si>
  <si>
    <t>TOTAL</t>
  </si>
  <si>
    <t>DESCRIPTION</t>
  </si>
  <si>
    <t>AMOUNT</t>
  </si>
  <si>
    <t>Name</t>
  </si>
  <si>
    <t>Company Name</t>
  </si>
  <si>
    <t>Street Address</t>
  </si>
  <si>
    <t>City, ST  ZIP Code</t>
  </si>
  <si>
    <t>Phone</t>
  </si>
  <si>
    <t xml:space="preserve">DATE: </t>
  </si>
  <si>
    <t>DATE</t>
  </si>
  <si>
    <t>INVOICE #:</t>
  </si>
  <si>
    <t>CUSTOMER ID:</t>
  </si>
  <si>
    <t xml:space="preserve"> </t>
  </si>
  <si>
    <t>Units</t>
  </si>
  <si>
    <t>Doors</t>
  </si>
  <si>
    <t>Side 1 (Front)</t>
  </si>
  <si>
    <t>Side 2 (Left F.)</t>
  </si>
  <si>
    <t>Side 3 (Right F.)</t>
  </si>
  <si>
    <t>Side (Back)</t>
  </si>
  <si>
    <t>Downspouts</t>
  </si>
  <si>
    <t>Windows Wood</t>
  </si>
  <si>
    <t>Windows Vinyl</t>
  </si>
  <si>
    <t>Pillars</t>
  </si>
  <si>
    <t>Spindles</t>
  </si>
  <si>
    <t>Shutters</t>
  </si>
  <si>
    <t>Scrape &amp; Sand</t>
  </si>
  <si>
    <t>Caulk &amp; Prime</t>
  </si>
  <si>
    <t>Powerwash</t>
  </si>
  <si>
    <t>Sq. Ft.</t>
  </si>
  <si>
    <t>Paces</t>
  </si>
  <si>
    <t>TOTALS</t>
  </si>
  <si>
    <t>2 Car Garage</t>
  </si>
  <si>
    <t>1 Car Garage</t>
  </si>
  <si>
    <t>Misc. Trim (ft.)</t>
  </si>
  <si>
    <t>Handrails (ft.)</t>
  </si>
  <si>
    <t>Eaves Same Color (ft.)</t>
  </si>
  <si>
    <t>Eaves Diff. Color (ft.)</t>
  </si>
  <si>
    <t>Fascias (ft.)</t>
  </si>
  <si>
    <t>LABOR</t>
  </si>
  <si>
    <t>1 story House</t>
  </si>
  <si>
    <t>2 story House</t>
  </si>
  <si>
    <t>Stories</t>
  </si>
  <si>
    <t>Ft.</t>
  </si>
  <si>
    <t>Eaves &amp; Fascia</t>
  </si>
  <si>
    <t>HOURS</t>
  </si>
  <si>
    <t>Prep (1 Hour)</t>
  </si>
  <si>
    <t>Per Hour</t>
  </si>
  <si>
    <t>Per Gallon</t>
  </si>
  <si>
    <t>Gallons (Sq ft + Trim)</t>
  </si>
  <si>
    <t xml:space="preserve">Extra Paint </t>
  </si>
  <si>
    <t>PAINT</t>
  </si>
  <si>
    <t xml:space="preserve">Gallon(s) (Dbl Coat, Cover, Accents, etc.) </t>
  </si>
  <si>
    <t>Days</t>
  </si>
  <si>
    <t>Hours to Produce/ hrs of work in a day</t>
  </si>
  <si>
    <t>MARK-UP</t>
  </si>
  <si>
    <t>Profits</t>
  </si>
  <si>
    <t>GRAND TOTAL</t>
  </si>
  <si>
    <t>DISCOUNT</t>
  </si>
  <si>
    <t>Paint Exterior of House</t>
  </si>
  <si>
    <t>FREE add-ons:</t>
  </si>
  <si>
    <t>Power Wash External Debris</t>
  </si>
  <si>
    <t>PREP: Scrape, Sand, Caulk, and Prime</t>
  </si>
  <si>
    <t>Use 25 Year Durable Professional Paint</t>
  </si>
  <si>
    <t>Professional Customer Service</t>
  </si>
  <si>
    <t>Donation to Your Choosing</t>
  </si>
  <si>
    <t>TOTAL COST</t>
  </si>
  <si>
    <t xml:space="preserve">External Paint for </t>
  </si>
  <si>
    <t>10% Down Deposit Due at Signing</t>
  </si>
  <si>
    <t>40% Down first walk through and Color Matching</t>
  </si>
  <si>
    <r>
      <rPr>
        <b/>
        <u/>
        <sz val="11"/>
        <color theme="1" tint="0.24994659260841701"/>
        <rFont val="Arial"/>
        <family val="2"/>
        <scheme val="minor"/>
      </rPr>
      <t>Payment Breakdown</t>
    </r>
    <r>
      <rPr>
        <b/>
        <sz val="11"/>
        <color theme="1" tint="0.24994659260841701"/>
        <rFont val="Arial"/>
        <family val="2"/>
        <scheme val="minor"/>
      </rPr>
      <t xml:space="preserve">    </t>
    </r>
  </si>
  <si>
    <t>50% Final walk through</t>
  </si>
  <si>
    <t>Company Phrase</t>
  </si>
  <si>
    <t>Company Owner</t>
  </si>
  <si>
    <t>Address</t>
  </si>
  <si>
    <t>*</t>
  </si>
  <si>
    <t>#</t>
  </si>
  <si>
    <t>Business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</si>
</sst>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164" formatCode="&quot;$&quot;#,##0.00"/>
    <numFmt numFmtId="165" formatCode="[&lt;=9999999]###\-####;\(###\)\ ###\-####"/>
  </numFmts>
  <fonts count="3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u/>
      <sz val="11"/>
      <color theme="1" tint="0.24994659260841701"/>
      <name val="Arial"/>
      <family val="2"/>
      <scheme val="minor"/>
    </font>
    <font>
      <b/>
      <u/>
      <sz val="11"/>
      <color theme="8"/>
      <name val="Arial"/>
      <family val="2"/>
      <scheme val="minor"/>
    </font>
    <font>
      <b/>
      <sz val="11"/>
      <color theme="7" tint="0.39997558519241921"/>
      <name val="Arial"/>
      <family val="2"/>
      <scheme val="minor"/>
    </font>
    <font>
      <b/>
      <sz val="14"/>
      <color theme="9" tint="0.39997558519241921"/>
      <name val="Arial"/>
      <family val="2"/>
      <scheme val="minor"/>
    </font>
    <font>
      <b/>
      <u/>
      <sz val="14"/>
      <color theme="8"/>
      <name val="Arial"/>
      <family val="2"/>
      <scheme val="minor"/>
    </font>
    <font>
      <b/>
      <sz val="14"/>
      <color theme="1" tint="0.24994659260841701"/>
      <name val="Arial"/>
      <family val="2"/>
      <scheme val="minor"/>
    </font>
    <font>
      <b/>
      <u/>
      <sz val="14"/>
      <color theme="7"/>
      <name val="Arial"/>
      <family val="2"/>
      <scheme val="minor"/>
    </font>
    <font>
      <b/>
      <sz val="16"/>
      <color theme="1" tint="0.24994659260841701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b/>
      <u/>
      <sz val="14"/>
      <color theme="1" tint="0.24994659260841701"/>
      <name val="Arial"/>
      <family val="2"/>
      <scheme val="minor"/>
    </font>
    <font>
      <sz val="11"/>
      <color theme="4" tint="0.39997558519241921"/>
      <name val="Arial"/>
      <family val="2"/>
      <scheme val="minor"/>
    </font>
    <font>
      <b/>
      <u/>
      <sz val="14"/>
      <color theme="4" tint="0.39997558519241921"/>
      <name val="Arial"/>
      <family val="2"/>
      <scheme val="minor"/>
    </font>
    <font>
      <b/>
      <sz val="14"/>
      <color theme="7" tint="0.39997558519241921"/>
      <name val="Arial"/>
      <family val="2"/>
      <scheme val="minor"/>
    </font>
    <font>
      <b/>
      <sz val="28"/>
      <color rgb="FF92D050"/>
      <name val="Arial"/>
      <family val="2"/>
      <scheme val="minor"/>
    </font>
    <font>
      <b/>
      <sz val="28"/>
      <color theme="4" tint="0.39997558519241921"/>
      <name val="Arial"/>
      <family val="2"/>
      <scheme val="minor"/>
    </font>
    <font>
      <b/>
      <sz val="22"/>
      <color theme="9" tint="0.39997558519241921"/>
      <name val="Arial"/>
      <family val="2"/>
      <scheme val="minor"/>
    </font>
    <font>
      <b/>
      <sz val="28"/>
      <color theme="9" tint="0.39997558519241921"/>
      <name val="Arial"/>
      <family val="2"/>
      <scheme val="minor"/>
    </font>
    <font>
      <b/>
      <u/>
      <sz val="28"/>
      <color theme="7" tint="0.39997558519241921"/>
      <name val="Arial"/>
      <family val="2"/>
      <scheme val="minor"/>
    </font>
    <font>
      <b/>
      <u/>
      <sz val="28"/>
      <color theme="4" tint="0.39997558519241921"/>
      <name val="Arial"/>
      <family val="2"/>
      <scheme val="minor"/>
    </font>
    <font>
      <b/>
      <u/>
      <sz val="26"/>
      <color theme="9" tint="0.39997558519241921"/>
      <name val="Arial"/>
      <family val="2"/>
      <scheme val="minor"/>
    </font>
    <font>
      <b/>
      <u/>
      <sz val="28"/>
      <color theme="9" tint="0.39997558519241921"/>
      <name val="Arial"/>
      <family val="2"/>
      <scheme val="minor"/>
    </font>
    <font>
      <b/>
      <u/>
      <sz val="28"/>
      <color theme="1" tint="0.24994659260841701"/>
      <name val="Arial"/>
      <family val="2"/>
      <scheme val="minor"/>
    </font>
    <font>
      <b/>
      <sz val="48"/>
      <color theme="5"/>
      <name val="Arial"/>
      <family val="2"/>
      <scheme val="minor"/>
    </font>
    <font>
      <b/>
      <sz val="28"/>
      <color theme="5"/>
      <name val="Arial"/>
      <family val="2"/>
      <scheme val="minor"/>
    </font>
    <font>
      <b/>
      <u/>
      <sz val="20"/>
      <color theme="8"/>
      <name val="Arial"/>
      <family val="2"/>
      <scheme val="minor"/>
    </font>
    <font>
      <b/>
      <sz val="28"/>
      <color theme="8"/>
      <name val="Arial"/>
      <family val="2"/>
      <scheme val="minor"/>
    </font>
    <font>
      <b/>
      <sz val="2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20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</cellStyleXfs>
  <cellXfs count="73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0" fontId="0" fillId="0" borderId="0" xfId="0">
      <alignment horizontal="left" wrapText="1"/>
    </xf>
    <xf numFmtId="0" fontId="0" fillId="0" borderId="0" xfId="0" applyAlignment="1">
      <alignment horizontal="right" wrapText="1"/>
    </xf>
    <xf numFmtId="0" fontId="10" fillId="0" borderId="0" xfId="0" applyFo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9" fillId="0" borderId="0" xfId="0" applyFont="1">
      <alignment horizontal="left" wrapText="1"/>
    </xf>
    <xf numFmtId="0" fontId="1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41" fontId="6" fillId="0" borderId="0" xfId="16" applyAlignment="1">
      <alignment horizontal="right" wrapText="1" inden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>
      <alignment horizontal="left" wrapText="1"/>
    </xf>
    <xf numFmtId="164" fontId="10" fillId="0" borderId="0" xfId="7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9" fontId="10" fillId="0" borderId="0" xfId="17" applyNumberFormat="1" applyFont="1" applyAlignment="1">
      <alignment horizontal="center" vertical="center" wrapText="1"/>
    </xf>
    <xf numFmtId="10" fontId="0" fillId="0" borderId="0" xfId="0" applyNumberFormat="1">
      <alignment horizontal="left" wrapText="1"/>
    </xf>
    <xf numFmtId="0" fontId="9" fillId="3" borderId="0" xfId="19" applyAlignment="1">
      <alignment horizontal="left" wrapText="1"/>
    </xf>
    <xf numFmtId="0" fontId="8" fillId="2" borderId="0" xfId="18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164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164" fontId="37" fillId="0" borderId="0" xfId="0" applyNumberFormat="1" applyFont="1" applyAlignment="1">
      <alignment vertical="center" wrapText="1"/>
    </xf>
    <xf numFmtId="9" fontId="0" fillId="0" borderId="0" xfId="0" applyNumberFormat="1" applyFont="1" applyBorder="1">
      <alignment horizontal="left" wrapText="1"/>
    </xf>
    <xf numFmtId="0" fontId="10" fillId="0" borderId="0" xfId="0" applyFont="1" applyBorder="1">
      <alignment horizontal="left" wrapText="1"/>
    </xf>
    <xf numFmtId="0" fontId="0" fillId="0" borderId="0" xfId="0" applyFont="1" applyBorder="1" applyAlignment="1">
      <alignment horizontal="right" wrapText="1"/>
    </xf>
    <xf numFmtId="0" fontId="8" fillId="2" borderId="0" xfId="18" applyBorder="1" applyAlignment="1">
      <alignment horizontal="right" wrapText="1"/>
    </xf>
    <xf numFmtId="0" fontId="9" fillId="3" borderId="0" xfId="19" applyBorder="1" applyAlignment="1">
      <alignment horizontal="right" wrapText="1"/>
    </xf>
    <xf numFmtId="9" fontId="0" fillId="0" borderId="0" xfId="0" applyNumberFormat="1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164" fontId="10" fillId="0" borderId="0" xfId="7" applyFont="1" applyBorder="1">
      <alignment horizontal="right" indent="1"/>
    </xf>
    <xf numFmtId="164" fontId="6" fillId="0" borderId="0" xfId="7" applyFont="1" applyBorder="1">
      <alignment horizontal="right" indent="1"/>
    </xf>
    <xf numFmtId="0" fontId="18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164" fontId="6" fillId="0" borderId="0" xfId="7" applyNumberFormat="1" applyBorder="1">
      <alignment horizontal="right" indent="1"/>
    </xf>
    <xf numFmtId="0" fontId="10" fillId="0" borderId="0" xfId="0" applyFont="1" applyBorder="1" applyAlignment="1">
      <alignment horizontal="left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  <xf numFmtId="0" fontId="35" fillId="0" borderId="0" xfId="0" applyFont="1" applyAlignment="1">
      <alignment horizontal="center" vertical="center" wrapText="1"/>
    </xf>
    <xf numFmtId="9" fontId="10" fillId="0" borderId="0" xfId="17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4" fillId="0" borderId="0" xfId="7" applyFont="1" applyAlignment="1">
      <alignment horizontal="center" vertical="center"/>
    </xf>
    <xf numFmtId="164" fontId="25" fillId="0" borderId="0" xfId="7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164" fontId="34" fillId="0" borderId="0" xfId="7" applyFont="1" applyAlignment="1">
      <alignment horizontal="center" vertical="center"/>
    </xf>
  </cellXfs>
  <cellStyles count="20">
    <cellStyle name="Comma [0]" xfId="16" builtinId="6"/>
    <cellStyle name="Currency" xfId="7" builtinId="4" customBuiltin="1"/>
    <cellStyle name="Currency [0]" xfId="8" builtinId="7" customBuiltin="1"/>
    <cellStyle name="Date" xfId="11" xr:uid="{00000000-0005-0000-0000-000002000000}"/>
    <cellStyle name="Explanatory Text" xfId="9" builtinId="53" customBuiltin="1"/>
    <cellStyle name="Followed Hyperlink" xfId="14" builtinId="9" customBuiltin="1"/>
    <cellStyle name="Good" xfId="18" builtinId="2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 xr:uid="{00000000-0005-0000-0000-00000A000000}"/>
    <cellStyle name="Neutral" xfId="19" builtinId="28"/>
    <cellStyle name="Normal" xfId="0" builtinId="0" customBuiltin="1"/>
    <cellStyle name="Payment Terms" xfId="15" xr:uid="{00000000-0005-0000-0000-00000C000000}"/>
    <cellStyle name="Percent" xfId="17" builtinId="5"/>
    <cellStyle name="Phone" xfId="6" xr:uid="{00000000-0005-0000-0000-00000D000000}"/>
    <cellStyle name="Title" xfId="1" builtinId="15" customBuiltin="1"/>
    <cellStyle name="Total" xfId="10" builtinId="2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Arial"/>
        <family val="2"/>
        <scheme val="minor"/>
      </font>
      <numFmt numFmtId="164" formatCode="&quot;$&quot;#,##0.00"/>
      <alignment horizontal="general" vertical="center" textRotation="0" wrapText="1" indent="0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3:D27" totalsRowCount="1" headerRowCellStyle="Heading 3">
  <autoFilter ref="B13:D26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totalsRowLabel="TOTAL" totalsRowDxfId="3"/>
    <tableColumn id="3" xr3:uid="{00000000-0010-0000-0000-000003000000}" name=" " dataDxfId="2">
      <calculatedColumnFormula>SUM(Units!I47)</calculatedColumnFormula>
    </tableColumn>
    <tableColumn id="2" xr3:uid="{00000000-0010-0000-0000-000002000000}" name="AMOUNT" totalsRowFunction="custom" dataDxfId="1" totalsRowDxfId="0" dataCellStyle="Currency">
      <calculatedColumnFormula>-SUM(Units!J54)</calculatedColumnFormula>
      <totalsRowFormula>SUM(Units!J57)</totalsRowFormula>
    </tableColumn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29"/>
  <sheetViews>
    <sheetView showGridLines="0" workbookViewId="0">
      <selection activeCell="B29" sqref="B29:C29"/>
    </sheetView>
  </sheetViews>
  <sheetFormatPr defaultRowHeight="30" customHeight="1" x14ac:dyDescent="0.2"/>
  <cols>
    <col min="1" max="1" width="2.625" style="8" customWidth="1"/>
    <col min="2" max="2" width="45.625" style="8" customWidth="1"/>
    <col min="3" max="3" width="20.625" style="8" customWidth="1"/>
    <col min="4" max="4" width="25.625" style="8" customWidth="1"/>
    <col min="5" max="5" width="2.625" style="8" customWidth="1"/>
    <col min="6" max="16384" width="9" style="8"/>
  </cols>
  <sheetData>
    <row r="1" spans="1:4" ht="42.95" customHeight="1" x14ac:dyDescent="0.45">
      <c r="A1" s="1"/>
      <c r="B1" s="58" t="s">
        <v>1</v>
      </c>
      <c r="C1" s="58"/>
      <c r="D1" s="58"/>
    </row>
    <row r="2" spans="1:4" ht="36.75" customHeight="1" x14ac:dyDescent="0.35">
      <c r="B2" s="4" t="s">
        <v>10</v>
      </c>
      <c r="C2" s="10" t="s">
        <v>14</v>
      </c>
      <c r="D2" s="9" t="s">
        <v>15</v>
      </c>
    </row>
    <row r="3" spans="1:4" ht="18" customHeight="1" x14ac:dyDescent="0.3">
      <c r="B3" s="57" t="s">
        <v>77</v>
      </c>
      <c r="C3" s="10" t="s">
        <v>16</v>
      </c>
      <c r="D3" s="8">
        <v>1</v>
      </c>
    </row>
    <row r="4" spans="1:4" ht="18" customHeight="1" x14ac:dyDescent="0.3">
      <c r="B4" s="57"/>
      <c r="C4" s="10" t="s">
        <v>17</v>
      </c>
      <c r="D4" s="8">
        <v>1</v>
      </c>
    </row>
    <row r="5" spans="1:4" ht="30" customHeight="1" x14ac:dyDescent="0.3">
      <c r="B5" s="2" t="s">
        <v>3</v>
      </c>
      <c r="C5" s="61" t="s">
        <v>2</v>
      </c>
      <c r="D5" s="61"/>
    </row>
    <row r="6" spans="1:4" ht="15" customHeight="1" x14ac:dyDescent="0.2">
      <c r="B6" s="5" t="s">
        <v>9</v>
      </c>
      <c r="D6" s="8" t="s">
        <v>78</v>
      </c>
    </row>
    <row r="7" spans="1:4" ht="15" customHeight="1" x14ac:dyDescent="0.2">
      <c r="B7" s="5" t="s">
        <v>10</v>
      </c>
      <c r="D7" s="8" t="s">
        <v>10</v>
      </c>
    </row>
    <row r="8" spans="1:4" ht="15" customHeight="1" x14ac:dyDescent="0.2">
      <c r="B8" s="5" t="s">
        <v>11</v>
      </c>
      <c r="D8" s="8" t="s">
        <v>79</v>
      </c>
    </row>
    <row r="9" spans="1:4" ht="15" customHeight="1" x14ac:dyDescent="0.2">
      <c r="B9" s="5" t="s">
        <v>12</v>
      </c>
      <c r="D9" s="8" t="s">
        <v>80</v>
      </c>
    </row>
    <row r="10" spans="1:4" ht="15" customHeight="1" x14ac:dyDescent="0.2">
      <c r="B10" s="6" t="s">
        <v>13</v>
      </c>
      <c r="D10" s="12" t="s">
        <v>81</v>
      </c>
    </row>
    <row r="11" spans="1:4" ht="30" customHeight="1" thickBot="1" x14ac:dyDescent="0.35">
      <c r="B11" s="2" t="s">
        <v>4</v>
      </c>
      <c r="C11" s="59" t="s">
        <v>5</v>
      </c>
      <c r="D11" s="59"/>
    </row>
    <row r="12" spans="1:4" ht="30" customHeight="1" thickBot="1" x14ac:dyDescent="0.25">
      <c r="B12" s="3" t="s">
        <v>72</v>
      </c>
      <c r="C12" s="60" t="s">
        <v>0</v>
      </c>
      <c r="D12" s="60"/>
    </row>
    <row r="13" spans="1:4" ht="45" customHeight="1" thickTop="1" x14ac:dyDescent="0.3">
      <c r="B13" s="2" t="s">
        <v>7</v>
      </c>
      <c r="C13" s="2" t="s">
        <v>18</v>
      </c>
      <c r="D13" s="10" t="s">
        <v>8</v>
      </c>
    </row>
    <row r="14" spans="1:4" ht="30" customHeight="1" x14ac:dyDescent="0.25">
      <c r="B14" s="44" t="s">
        <v>64</v>
      </c>
      <c r="C14" s="43"/>
      <c r="D14" s="7"/>
    </row>
    <row r="15" spans="1:4" ht="30" customHeight="1" x14ac:dyDescent="0.2">
      <c r="B15" s="47" t="s">
        <v>65</v>
      </c>
      <c r="C15" s="43"/>
      <c r="D15" s="7"/>
    </row>
    <row r="16" spans="1:4" ht="30" customHeight="1" x14ac:dyDescent="0.2">
      <c r="B16" s="46" t="s">
        <v>66</v>
      </c>
      <c r="C16" s="43"/>
      <c r="D16" s="7"/>
    </row>
    <row r="17" spans="2:4" ht="30" customHeight="1" x14ac:dyDescent="0.2">
      <c r="B17" s="46" t="s">
        <v>67</v>
      </c>
      <c r="C17" s="43"/>
      <c r="D17" s="7"/>
    </row>
    <row r="18" spans="2:4" ht="30" customHeight="1" x14ac:dyDescent="0.2">
      <c r="B18" s="46" t="s">
        <v>68</v>
      </c>
      <c r="C18" s="43"/>
      <c r="D18" s="7"/>
    </row>
    <row r="19" spans="2:4" ht="30" customHeight="1" x14ac:dyDescent="0.2">
      <c r="B19" s="46" t="s">
        <v>69</v>
      </c>
      <c r="C19" s="43"/>
      <c r="D19" s="7"/>
    </row>
    <row r="20" spans="2:4" ht="30" customHeight="1" x14ac:dyDescent="0.2">
      <c r="B20" s="46" t="s">
        <v>70</v>
      </c>
      <c r="C20" s="43"/>
      <c r="D20" s="7"/>
    </row>
    <row r="21" spans="2:4" ht="30" customHeight="1" x14ac:dyDescent="0.2">
      <c r="B21" s="11"/>
      <c r="C21" s="49" t="s">
        <v>71</v>
      </c>
      <c r="D21" s="51">
        <f>SUM(Units!J51)</f>
        <v>0</v>
      </c>
    </row>
    <row r="22" spans="2:4" ht="30" customHeight="1" x14ac:dyDescent="0.25">
      <c r="B22" s="52" t="s">
        <v>63</v>
      </c>
      <c r="C22" s="53">
        <f>SUM(Units!I55)</f>
        <v>0.15</v>
      </c>
      <c r="D22" s="50">
        <f>-SUM(Units!J55)</f>
        <v>0</v>
      </c>
    </row>
    <row r="23" spans="2:4" ht="30" customHeight="1" x14ac:dyDescent="0.25">
      <c r="B23" s="55" t="s">
        <v>75</v>
      </c>
      <c r="C23" s="48"/>
      <c r="D23" s="54"/>
    </row>
    <row r="24" spans="2:4" ht="30" customHeight="1" x14ac:dyDescent="0.2">
      <c r="B24" s="45" t="s">
        <v>73</v>
      </c>
      <c r="C24" s="48"/>
      <c r="D24" s="54">
        <f>SUM(Invoice[[#Totals],[AMOUNT]])*0.1</f>
        <v>0</v>
      </c>
    </row>
    <row r="25" spans="2:4" ht="30" customHeight="1" x14ac:dyDescent="0.2">
      <c r="B25" s="45" t="s">
        <v>74</v>
      </c>
      <c r="C25" s="43"/>
      <c r="D25" s="7">
        <f>SUM(Invoice[[#Totals],[AMOUNT]])*0.4</f>
        <v>0</v>
      </c>
    </row>
    <row r="26" spans="2:4" ht="30" customHeight="1" x14ac:dyDescent="0.2">
      <c r="B26" s="45" t="s">
        <v>76</v>
      </c>
      <c r="C26" s="43"/>
      <c r="D26" s="7">
        <f>SUM(Invoice[[#Totals],[AMOUNT]]*0.5)</f>
        <v>0</v>
      </c>
    </row>
    <row r="27" spans="2:4" ht="30" customHeight="1" x14ac:dyDescent="0.2">
      <c r="B27" s="11" t="s">
        <v>6</v>
      </c>
      <c r="D27" s="42">
        <f>SUM(Units!J57)</f>
        <v>0</v>
      </c>
    </row>
    <row r="28" spans="2:4" ht="30" customHeight="1" x14ac:dyDescent="0.2">
      <c r="B28" s="56" t="str">
        <f>"Make all checks payable to "&amp;Company_Name&amp;". Thank you for your business!"</f>
        <v>Make all checks payable to Company Name. Thank you for your business!</v>
      </c>
      <c r="C28" s="56"/>
    </row>
    <row r="29" spans="2:4" ht="30" customHeight="1" x14ac:dyDescent="0.2">
      <c r="B29" s="56" t="s">
        <v>82</v>
      </c>
      <c r="C29" s="56"/>
    </row>
  </sheetData>
  <mergeCells count="7">
    <mergeCell ref="B28:C28"/>
    <mergeCell ref="B29:C29"/>
    <mergeCell ref="B3:B4"/>
    <mergeCell ref="B1:D1"/>
    <mergeCell ref="C11:D11"/>
    <mergeCell ref="C12:D12"/>
    <mergeCell ref="C5:D5"/>
  </mergeCells>
  <dataValidations count="31">
    <dataValidation allowBlank="1" showInputMessage="1" showErrorMessage="1" prompt="Enter invoice Date in this cell" sqref="D2" xr:uid="{00000000-0002-0000-0000-000000000000}"/>
    <dataValidation allowBlank="1" showInputMessage="1" showErrorMessage="1" prompt="Enter Invoice Number in this cell" sqref="D3" xr:uid="{00000000-0002-0000-0000-000001000000}"/>
    <dataValidation allowBlank="1" showInputMessage="1" showErrorMessage="1" prompt="Enter Customer ID in this cell" sqref="D4" xr:uid="{00000000-0002-0000-0000-000002000000}"/>
    <dataValidation allowBlank="1" showInputMessage="1" showErrorMessage="1" prompt="Enter customer Name, Company Name, Street Address and Phone number in cells below" sqref="B5" xr:uid="{00000000-0002-0000-0000-000003000000}"/>
    <dataValidation allowBlank="1" showInputMessage="1" showErrorMessage="1" prompt="Enter customer Name in this cell" sqref="B6" xr:uid="{00000000-0002-0000-0000-000004000000}"/>
    <dataValidation allowBlank="1" showInputMessage="1" showErrorMessage="1" prompt="Enter Company Name in this cell" sqref="B7" xr:uid="{00000000-0002-0000-0000-000005000000}"/>
    <dataValidation allowBlank="1" showInputMessage="1" showErrorMessage="1" prompt="Enter customer Street Address in this cell" sqref="B8" xr:uid="{00000000-0002-0000-0000-000006000000}"/>
    <dataValidation allowBlank="1" showInputMessage="1" showErrorMessage="1" prompt="Enter customer City, State, and Zip Code in this cell" sqref="B9" xr:uid="{00000000-0002-0000-0000-000007000000}"/>
    <dataValidation allowBlank="1" showInputMessage="1" showErrorMessage="1" prompt="Enter shipping information in cells below" sqref="C5" xr:uid="{00000000-0002-0000-0000-000008000000}"/>
    <dataValidation allowBlank="1" showInputMessage="1" showErrorMessage="1" prompt="Enter shipping Name in this cell" sqref="D6" xr:uid="{00000000-0002-0000-0000-000009000000}"/>
    <dataValidation allowBlank="1" showInputMessage="1" showErrorMessage="1" prompt="Enter shipping Company Name in this cell" sqref="D7" xr:uid="{00000000-0002-0000-0000-00000A000000}"/>
    <dataValidation allowBlank="1" showInputMessage="1" showErrorMessage="1" prompt="Enter shipping Street Address in this cell" sqref="D8" xr:uid="{00000000-0002-0000-0000-00000B000000}"/>
    <dataValidation allowBlank="1" showInputMessage="1" showErrorMessage="1" prompt="Enter shipping City, State, and Zip Code in this cell" sqref="D9" xr:uid="{00000000-0002-0000-0000-00000C000000}"/>
    <dataValidation allowBlank="1" showInputMessage="1" showErrorMessage="1" prompt="Enter invoice Payment Terms in cell below" sqref="C11" xr:uid="{00000000-0002-0000-0000-00000D000000}"/>
    <dataValidation allowBlank="1" showInputMessage="1" showErrorMessage="1" prompt="Enter invoice Payment Terms in this cell" sqref="C12" xr:uid="{00000000-0002-0000-0000-00000E000000}"/>
    <dataValidation allowBlank="1" showInputMessage="1" showErrorMessage="1" prompt="Enter Amount in this column under this heading for each description in column B. The last cell of the table contains the Total Due amount" sqref="D13" xr:uid="{00000000-0002-0000-0000-00000F000000}"/>
    <dataValidation allowBlank="1" showInputMessage="1" showErrorMessage="1" prompt="Enter customer Phone number in this cell" sqref="B10" xr:uid="{00000000-0002-0000-0000-000010000000}"/>
    <dataValidation allowBlank="1" showInputMessage="1" showErrorMessage="1" prompt="Enter invoicing Company Name in this cell and slogan in cell below. Enter date in cell at right" sqref="B2" xr:uid="{00000000-0002-0000-0000-000011000000}"/>
    <dataValidation allowBlank="1" showInputMessage="1" showErrorMessage="1" prompt="Enter Job or Project title in cell below" sqref="B11" xr:uid="{00000000-0002-0000-0000-000012000000}"/>
    <dataValidation allowBlank="1" showInputMessage="1" showErrorMessage="1" prompt="Enter custom field in this heading and corresponding data in this column under this heading" sqref="C13" xr:uid="{00000000-0002-0000-0000-000013000000}"/>
    <dataValidation allowBlank="1" showInputMessage="1" showErrorMessage="1" prompt="Enter Job or project title in this cell" sqref="B12" xr:uid="{00000000-0002-0000-0000-000014000000}"/>
    <dataValidation allowBlank="1" showInputMessage="1" showErrorMessage="1" prompt="Enter shipping Phone number in this cell" sqref="D10" xr:uid="{00000000-0002-0000-0000-000015000000}"/>
    <dataValidation allowBlank="1" showInputMessage="1" showErrorMessage="1" prompt="Company name is automatically appended in this cell" sqref="B28:C28" xr:uid="{00000000-0002-0000-0000-000016000000}"/>
    <dataValidation allowBlank="1" showInputMessage="1" showErrorMessage="1" prompt="Enter invoicing Company Street Address, City, State, Zip Code, Phone, Fax, and Email in this cell" sqref="B29:C29" xr:uid="{00000000-0002-0000-0000-000017000000}"/>
    <dataValidation allowBlank="1" showInputMessage="1" showErrorMessage="1" prompt="Title of this worksheet is in this cell" sqref="B1:C1" xr:uid="{00000000-0002-0000-0000-000018000000}"/>
    <dataValidation allowBlank="1" showInputMessage="1" showErrorMessage="1" prompt="Create a Finance Charge Invoice in this worksheet. Enter customer and shipping details, descriptions, and amounts. Total due is automatically calculated" sqref="A1" xr:uid="{00000000-0002-0000-0000-000019000000}"/>
    <dataValidation allowBlank="1" showInputMessage="1" showErrorMessage="1" prompt="Enter invoice Date in cell at right" sqref="C2" xr:uid="{00000000-0002-0000-0000-00001A000000}"/>
    <dataValidation allowBlank="1" showInputMessage="1" showErrorMessage="1" prompt="Enter Invoice Number in cell at right" sqref="C3" xr:uid="{00000000-0002-0000-0000-00001B000000}"/>
    <dataValidation allowBlank="1" showInputMessage="1" showErrorMessage="1" prompt="Enter Customer ID in cell at right" sqref="C4" xr:uid="{00000000-0002-0000-0000-00001C000000}"/>
    <dataValidation allowBlank="1" showInputMessage="1" showErrorMessage="1" prompt="Enter Company Slogan in this cell. Enter Invoice Number in cell at right" sqref="B3:B4" xr:uid="{00000000-0002-0000-0000-00001D000000}"/>
    <dataValidation allowBlank="1" showInputMessage="1" showErrorMessage="1" prompt="Enter invoice Descriptions in this column under this heading" sqref="B13" xr:uid="{00000000-0002-0000-0000-00001E000000}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637D-FD5B-48FE-9DB1-ACB2DEC9AFBD}">
  <dimension ref="A1:K58"/>
  <sheetViews>
    <sheetView tabSelected="1" workbookViewId="0">
      <selection activeCell="I55" sqref="I55:I56"/>
    </sheetView>
  </sheetViews>
  <sheetFormatPr defaultRowHeight="14.25" x14ac:dyDescent="0.2"/>
  <cols>
    <col min="1" max="1" width="22.5" customWidth="1"/>
    <col min="2" max="2" width="19.25" customWidth="1"/>
    <col min="3" max="3" width="18.875" customWidth="1"/>
    <col min="4" max="4" width="20.125" customWidth="1"/>
    <col min="5" max="5" width="18.875" customWidth="1"/>
    <col min="6" max="6" width="18.375" customWidth="1"/>
    <col min="7" max="7" width="20" customWidth="1"/>
    <col min="8" max="8" width="24.25" customWidth="1"/>
    <col min="9" max="9" width="10" bestFit="1" customWidth="1"/>
    <col min="10" max="10" width="32.625" customWidth="1"/>
    <col min="11" max="11" width="11.375" customWidth="1"/>
  </cols>
  <sheetData>
    <row r="1" spans="1:8" s="13" customFormat="1" ht="33.75" x14ac:dyDescent="0.2">
      <c r="A1" s="69" t="s">
        <v>10</v>
      </c>
      <c r="B1" s="69"/>
      <c r="C1" s="69"/>
      <c r="D1" s="69"/>
      <c r="E1" s="69"/>
      <c r="F1" s="69"/>
      <c r="G1" s="69"/>
    </row>
    <row r="2" spans="1:8" s="13" customFormat="1" ht="15" customHeight="1" x14ac:dyDescent="0.2"/>
    <row r="3" spans="1:8" ht="33" customHeight="1" x14ac:dyDescent="0.25">
      <c r="A3" s="36" t="s">
        <v>19</v>
      </c>
      <c r="B3" s="37" t="s">
        <v>21</v>
      </c>
      <c r="C3" s="37" t="s">
        <v>22</v>
      </c>
      <c r="D3" s="37" t="s">
        <v>23</v>
      </c>
      <c r="E3" s="37" t="s">
        <v>24</v>
      </c>
      <c r="F3" s="38"/>
      <c r="G3" s="39" t="s">
        <v>36</v>
      </c>
      <c r="H3" s="20"/>
    </row>
    <row r="4" spans="1:8" ht="18" x14ac:dyDescent="0.25">
      <c r="A4" s="34" t="s">
        <v>26</v>
      </c>
      <c r="B4">
        <v>0</v>
      </c>
      <c r="C4">
        <v>0</v>
      </c>
      <c r="D4">
        <v>0</v>
      </c>
      <c r="E4">
        <v>0</v>
      </c>
      <c r="F4" s="35">
        <f t="shared" ref="F4:F9" si="0">SUM(B4:E4)</f>
        <v>0</v>
      </c>
      <c r="G4" s="17">
        <f>SUM(F4*1)</f>
        <v>0</v>
      </c>
      <c r="H4" s="14"/>
    </row>
    <row r="5" spans="1:8" ht="18" x14ac:dyDescent="0.25">
      <c r="A5" s="34" t="s">
        <v>27</v>
      </c>
      <c r="B5">
        <v>0</v>
      </c>
      <c r="C5">
        <v>0</v>
      </c>
      <c r="D5">
        <v>0</v>
      </c>
      <c r="E5">
        <v>0</v>
      </c>
      <c r="F5" s="35">
        <f t="shared" si="0"/>
        <v>0</v>
      </c>
      <c r="G5" s="17">
        <f>SUM(F5*0.5)</f>
        <v>0</v>
      </c>
    </row>
    <row r="6" spans="1:8" ht="18" x14ac:dyDescent="0.25">
      <c r="A6" s="34" t="s">
        <v>20</v>
      </c>
      <c r="B6">
        <v>0</v>
      </c>
      <c r="C6">
        <v>0</v>
      </c>
      <c r="D6">
        <v>0</v>
      </c>
      <c r="E6">
        <v>0</v>
      </c>
      <c r="F6" s="35">
        <f t="shared" si="0"/>
        <v>0</v>
      </c>
      <c r="G6" s="17">
        <f>SUM(F6*1)</f>
        <v>0</v>
      </c>
    </row>
    <row r="7" spans="1:8" ht="18" x14ac:dyDescent="0.25">
      <c r="A7" s="34" t="s">
        <v>25</v>
      </c>
      <c r="B7">
        <v>0</v>
      </c>
      <c r="C7">
        <v>0</v>
      </c>
      <c r="D7">
        <v>0</v>
      </c>
      <c r="E7">
        <v>0</v>
      </c>
      <c r="F7" s="35">
        <f t="shared" si="0"/>
        <v>0</v>
      </c>
      <c r="G7" s="17">
        <f>SUM(F7*0.5)</f>
        <v>0</v>
      </c>
    </row>
    <row r="8" spans="1:8" s="13" customFormat="1" ht="18" x14ac:dyDescent="0.25">
      <c r="A8" s="34" t="s">
        <v>37</v>
      </c>
      <c r="B8" s="13">
        <v>0</v>
      </c>
      <c r="E8" s="13">
        <v>0</v>
      </c>
      <c r="F8" s="35">
        <f t="shared" si="0"/>
        <v>0</v>
      </c>
      <c r="G8" s="17">
        <f>SUM(F8*1.5)</f>
        <v>0</v>
      </c>
    </row>
    <row r="9" spans="1:8" ht="18" x14ac:dyDescent="0.25">
      <c r="A9" s="34" t="s">
        <v>38</v>
      </c>
      <c r="B9">
        <v>0</v>
      </c>
      <c r="E9">
        <v>0</v>
      </c>
      <c r="F9" s="35">
        <f t="shared" si="0"/>
        <v>0</v>
      </c>
      <c r="G9" s="17">
        <f>SUM(F9*1)</f>
        <v>0</v>
      </c>
    </row>
    <row r="10" spans="1:8" ht="18" x14ac:dyDescent="0.25">
      <c r="A10" s="13"/>
      <c r="F10" s="21"/>
      <c r="G10" s="19"/>
    </row>
    <row r="11" spans="1:8" ht="18" x14ac:dyDescent="0.25">
      <c r="A11" s="34" t="s">
        <v>28</v>
      </c>
      <c r="B11">
        <v>0</v>
      </c>
      <c r="C11">
        <v>0</v>
      </c>
      <c r="D11">
        <v>0</v>
      </c>
      <c r="E11">
        <v>0</v>
      </c>
      <c r="F11" s="35">
        <f>SUM(B11:E11)</f>
        <v>0</v>
      </c>
      <c r="G11" s="19">
        <f>SUM(F11*0.5)</f>
        <v>0</v>
      </c>
    </row>
    <row r="12" spans="1:8" ht="18" x14ac:dyDescent="0.25">
      <c r="A12" s="34" t="s">
        <v>40</v>
      </c>
      <c r="B12">
        <v>0</v>
      </c>
      <c r="C12">
        <v>0</v>
      </c>
      <c r="D12">
        <v>0</v>
      </c>
      <c r="E12">
        <v>0</v>
      </c>
      <c r="F12" s="35">
        <f>SUM(B12:E12)</f>
        <v>0</v>
      </c>
      <c r="G12" s="19">
        <f>SUM(F12/40)</f>
        <v>0</v>
      </c>
    </row>
    <row r="13" spans="1:8" ht="18" x14ac:dyDescent="0.25">
      <c r="A13" s="34" t="s">
        <v>29</v>
      </c>
      <c r="B13">
        <v>0</v>
      </c>
      <c r="C13">
        <v>0</v>
      </c>
      <c r="D13">
        <v>0</v>
      </c>
      <c r="E13">
        <v>0</v>
      </c>
      <c r="F13" s="35">
        <f>SUM(B13:E13)</f>
        <v>0</v>
      </c>
      <c r="G13" s="19">
        <f>SUM(F13/10)</f>
        <v>0</v>
      </c>
    </row>
    <row r="14" spans="1:8" ht="18" x14ac:dyDescent="0.25">
      <c r="A14" s="34" t="s">
        <v>30</v>
      </c>
      <c r="B14">
        <v>0</v>
      </c>
      <c r="C14">
        <v>0</v>
      </c>
      <c r="D14">
        <v>0</v>
      </c>
      <c r="E14">
        <v>0</v>
      </c>
      <c r="F14" s="35">
        <f>SUM(B14:E14)</f>
        <v>0</v>
      </c>
      <c r="G14" s="19">
        <f>SUM(F14*1)</f>
        <v>0</v>
      </c>
    </row>
    <row r="15" spans="1:8" ht="18" x14ac:dyDescent="0.25">
      <c r="A15" s="13"/>
      <c r="F15" s="21"/>
      <c r="G15" s="19"/>
    </row>
    <row r="16" spans="1:8" ht="18" x14ac:dyDescent="0.25">
      <c r="A16" s="34" t="s">
        <v>39</v>
      </c>
      <c r="B16">
        <v>0</v>
      </c>
      <c r="C16">
        <v>0</v>
      </c>
      <c r="D16">
        <v>0</v>
      </c>
      <c r="E16">
        <v>0</v>
      </c>
      <c r="F16" s="35">
        <f>SUM(B16:E16)</f>
        <v>0</v>
      </c>
      <c r="G16" s="19">
        <f>SUM(F16/40)</f>
        <v>0</v>
      </c>
    </row>
    <row r="17" spans="1:7" ht="18" x14ac:dyDescent="0.25">
      <c r="A17" s="15"/>
      <c r="F17" s="21"/>
      <c r="G17" s="19"/>
    </row>
    <row r="18" spans="1:7" ht="18" x14ac:dyDescent="0.25">
      <c r="A18" s="16" t="s">
        <v>51</v>
      </c>
      <c r="F18" s="21"/>
      <c r="G18" s="19"/>
    </row>
    <row r="19" spans="1:7" ht="18" x14ac:dyDescent="0.25">
      <c r="A19" s="34" t="s">
        <v>31</v>
      </c>
      <c r="B19">
        <v>0</v>
      </c>
      <c r="C19">
        <v>0</v>
      </c>
      <c r="D19">
        <v>0</v>
      </c>
      <c r="E19">
        <v>0</v>
      </c>
      <c r="F19" s="35">
        <f>SUM(B19:E19)</f>
        <v>0</v>
      </c>
      <c r="G19" s="19">
        <f>SUM(F19*1)</f>
        <v>0</v>
      </c>
    </row>
    <row r="20" spans="1:7" ht="18" x14ac:dyDescent="0.25">
      <c r="A20" s="34" t="s">
        <v>32</v>
      </c>
      <c r="B20">
        <v>0</v>
      </c>
      <c r="C20">
        <v>0</v>
      </c>
      <c r="D20">
        <v>0</v>
      </c>
      <c r="E20">
        <v>0</v>
      </c>
      <c r="F20" s="35">
        <f>SUM(B20:E20)</f>
        <v>0</v>
      </c>
      <c r="G20" s="19">
        <f>SUM(F20*1)</f>
        <v>0</v>
      </c>
    </row>
    <row r="21" spans="1:7" ht="18" x14ac:dyDescent="0.25">
      <c r="A21" s="34" t="s">
        <v>33</v>
      </c>
      <c r="B21">
        <v>0</v>
      </c>
      <c r="C21">
        <v>0</v>
      </c>
      <c r="D21">
        <v>0</v>
      </c>
      <c r="E21">
        <v>0</v>
      </c>
      <c r="F21" s="35">
        <f>SUM(B21:E21)</f>
        <v>0</v>
      </c>
      <c r="G21" s="19">
        <f>SUM(F21*1)</f>
        <v>0</v>
      </c>
    </row>
    <row r="22" spans="1:7" ht="15" x14ac:dyDescent="0.25">
      <c r="A22" s="15"/>
      <c r="F22" s="21"/>
    </row>
    <row r="23" spans="1:7" s="13" customFormat="1" ht="15" x14ac:dyDescent="0.25">
      <c r="A23" s="16" t="s">
        <v>47</v>
      </c>
      <c r="F23" s="21"/>
    </row>
    <row r="24" spans="1:7" s="13" customFormat="1" x14ac:dyDescent="0.2">
      <c r="A24" s="34" t="s">
        <v>45</v>
      </c>
      <c r="B24" s="35">
        <v>0</v>
      </c>
      <c r="C24" s="35" t="s">
        <v>48</v>
      </c>
      <c r="D24" s="35">
        <f>SUM(B24*10)</f>
        <v>0</v>
      </c>
    </row>
    <row r="25" spans="1:7" s="13" customFormat="1" x14ac:dyDescent="0.2">
      <c r="A25" s="34" t="s">
        <v>46</v>
      </c>
      <c r="B25" s="35">
        <v>0</v>
      </c>
      <c r="C25" s="35" t="s">
        <v>48</v>
      </c>
      <c r="D25" s="35">
        <f>SUM(B25*20)</f>
        <v>0</v>
      </c>
    </row>
    <row r="26" spans="1:7" s="13" customFormat="1" ht="15" x14ac:dyDescent="0.25">
      <c r="A26" s="15"/>
      <c r="F26" s="21"/>
    </row>
    <row r="27" spans="1:7" ht="15" x14ac:dyDescent="0.25">
      <c r="A27" s="16" t="s">
        <v>34</v>
      </c>
      <c r="F27" s="21"/>
    </row>
    <row r="28" spans="1:7" x14ac:dyDescent="0.2">
      <c r="A28" s="34" t="s">
        <v>35</v>
      </c>
      <c r="B28">
        <v>0</v>
      </c>
      <c r="C28">
        <v>0</v>
      </c>
      <c r="D28">
        <v>0</v>
      </c>
      <c r="E28">
        <v>0</v>
      </c>
      <c r="F28" s="35">
        <f>SUM(B28*3,C28*3,D28*3,E28*3)</f>
        <v>0</v>
      </c>
    </row>
    <row r="29" spans="1:7" s="13" customFormat="1" ht="18" x14ac:dyDescent="0.25">
      <c r="A29" s="15"/>
      <c r="B29" s="13">
        <f>SUM(D24:D25)*(B28*3)</f>
        <v>0</v>
      </c>
      <c r="C29" s="13">
        <f>SUM(D24:D25)*(C28*3)</f>
        <v>0</v>
      </c>
      <c r="D29" s="13">
        <f>SUM(D24:D25)*(D28*3)</f>
        <v>0</v>
      </c>
      <c r="E29" s="13">
        <f>SUM(D24:D25)*(E28*3)</f>
        <v>0</v>
      </c>
      <c r="F29" s="35">
        <f>SUM(B29:E29)</f>
        <v>0</v>
      </c>
      <c r="G29" s="23">
        <f>SUM(F29/200)</f>
        <v>0</v>
      </c>
    </row>
    <row r="31" spans="1:7" s="13" customFormat="1" ht="15" x14ac:dyDescent="0.25">
      <c r="A31" s="16" t="s">
        <v>49</v>
      </c>
    </row>
    <row r="32" spans="1:7" ht="18" x14ac:dyDescent="0.25">
      <c r="A32" s="34" t="s">
        <v>41</v>
      </c>
      <c r="B32" s="13">
        <v>0</v>
      </c>
      <c r="C32" s="13"/>
      <c r="D32" s="13"/>
      <c r="E32" s="13"/>
      <c r="F32" s="21"/>
      <c r="G32" s="19">
        <f>SUM(B32*F28/75)</f>
        <v>0</v>
      </c>
    </row>
    <row r="33" spans="1:11" ht="18" x14ac:dyDescent="0.25">
      <c r="A33" s="34" t="s">
        <v>42</v>
      </c>
      <c r="B33">
        <v>0</v>
      </c>
      <c r="F33" s="21"/>
      <c r="G33" s="19">
        <f>SUM(B33*F28/30)</f>
        <v>0</v>
      </c>
    </row>
    <row r="34" spans="1:11" ht="18" x14ac:dyDescent="0.25">
      <c r="A34" s="34" t="s">
        <v>43</v>
      </c>
      <c r="F34" s="21"/>
      <c r="G34" s="19">
        <f>SUM(F28/30)</f>
        <v>0</v>
      </c>
    </row>
    <row r="37" spans="1:11" ht="35.25" x14ac:dyDescent="0.2">
      <c r="H37" s="26" t="s">
        <v>44</v>
      </c>
      <c r="I37" s="30">
        <v>0</v>
      </c>
      <c r="J37" t="s">
        <v>52</v>
      </c>
    </row>
    <row r="38" spans="1:11" x14ac:dyDescent="0.2">
      <c r="I38" s="66">
        <f>SUM(I45*I37)</f>
        <v>0</v>
      </c>
      <c r="J38" s="66"/>
    </row>
    <row r="39" spans="1:11" x14ac:dyDescent="0.2">
      <c r="I39" s="66"/>
      <c r="J39" s="66"/>
    </row>
    <row r="40" spans="1:11" ht="35.25" x14ac:dyDescent="0.2">
      <c r="H40" s="27" t="s">
        <v>56</v>
      </c>
      <c r="I40" s="30">
        <v>0</v>
      </c>
      <c r="J40" t="s">
        <v>53</v>
      </c>
    </row>
    <row r="41" spans="1:11" s="13" customFormat="1" ht="18" x14ac:dyDescent="0.25">
      <c r="H41" s="24"/>
      <c r="I41" s="25">
        <v>0</v>
      </c>
      <c r="J41" s="18" t="s">
        <v>54</v>
      </c>
    </row>
    <row r="42" spans="1:11" s="13" customFormat="1" x14ac:dyDescent="0.2">
      <c r="H42" s="22" t="s">
        <v>55</v>
      </c>
      <c r="I42" s="25">
        <v>0</v>
      </c>
      <c r="J42" s="18" t="s">
        <v>57</v>
      </c>
    </row>
    <row r="43" spans="1:11" x14ac:dyDescent="0.2">
      <c r="I43" s="67">
        <f>SUM(I41:I42)*I40</f>
        <v>0</v>
      </c>
      <c r="J43" s="67"/>
    </row>
    <row r="44" spans="1:11" x14ac:dyDescent="0.2">
      <c r="I44" s="67"/>
      <c r="J44" s="67"/>
    </row>
    <row r="45" spans="1:11" ht="35.25" x14ac:dyDescent="0.2">
      <c r="H45" s="28" t="s">
        <v>50</v>
      </c>
      <c r="I45" s="31">
        <f>SUM(G4:G34)</f>
        <v>0</v>
      </c>
      <c r="J45" t="s">
        <v>59</v>
      </c>
      <c r="K45" s="31">
        <v>8</v>
      </c>
    </row>
    <row r="46" spans="1:11" x14ac:dyDescent="0.2">
      <c r="I46" s="68">
        <f>SUM(I45/K45)</f>
        <v>0</v>
      </c>
      <c r="J46" s="68"/>
      <c r="K46" s="70" t="s">
        <v>58</v>
      </c>
    </row>
    <row r="47" spans="1:11" x14ac:dyDescent="0.2">
      <c r="I47" s="68"/>
      <c r="J47" s="68"/>
      <c r="K47" s="70"/>
    </row>
    <row r="48" spans="1:11" ht="35.25" x14ac:dyDescent="0.5">
      <c r="H48" s="29" t="s">
        <v>60</v>
      </c>
      <c r="I48" s="32">
        <v>0.41</v>
      </c>
      <c r="J48" s="33">
        <f>SUM(100%-I48)</f>
        <v>0.59000000000000008</v>
      </c>
      <c r="K48" t="s">
        <v>61</v>
      </c>
    </row>
    <row r="51" spans="6:10" x14ac:dyDescent="0.2">
      <c r="F51" s="71" t="s">
        <v>62</v>
      </c>
      <c r="G51" s="71"/>
      <c r="H51" s="71"/>
      <c r="J51" s="72">
        <f>SUM((I38+I43)/I48)</f>
        <v>0</v>
      </c>
    </row>
    <row r="52" spans="6:10" x14ac:dyDescent="0.2">
      <c r="F52" s="71"/>
      <c r="G52" s="71"/>
      <c r="H52" s="71"/>
      <c r="J52" s="72"/>
    </row>
    <row r="53" spans="6:10" x14ac:dyDescent="0.2">
      <c r="F53" s="71"/>
      <c r="G53" s="71"/>
      <c r="H53" s="71"/>
      <c r="J53" s="72"/>
    </row>
    <row r="55" spans="6:10" x14ac:dyDescent="0.2">
      <c r="H55" s="62" t="s">
        <v>63</v>
      </c>
      <c r="I55" s="63">
        <v>0.15</v>
      </c>
      <c r="J55" s="64">
        <f>SUM(J51*I55)</f>
        <v>0</v>
      </c>
    </row>
    <row r="56" spans="6:10" x14ac:dyDescent="0.2">
      <c r="H56" s="62"/>
      <c r="I56" s="63"/>
      <c r="J56" s="65"/>
    </row>
    <row r="57" spans="6:10" ht="32.25" customHeight="1" x14ac:dyDescent="0.2">
      <c r="J57" s="40">
        <f>SUM(J51-J55)</f>
        <v>0</v>
      </c>
    </row>
    <row r="58" spans="6:10" ht="14.25" customHeight="1" x14ac:dyDescent="0.2">
      <c r="J58" s="41"/>
    </row>
  </sheetData>
  <mergeCells count="10">
    <mergeCell ref="A1:G1"/>
    <mergeCell ref="K46:K47"/>
    <mergeCell ref="F51:H53"/>
    <mergeCell ref="J51:J53"/>
    <mergeCell ref="H55:H56"/>
    <mergeCell ref="I55:I56"/>
    <mergeCell ref="J55:J56"/>
    <mergeCell ref="I38:J39"/>
    <mergeCell ref="I43:J44"/>
    <mergeCell ref="I46:J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FINANCE CHARGE</vt:lpstr>
      <vt:lpstr>Units</vt:lpstr>
      <vt:lpstr>ColumnTitle1</vt:lpstr>
      <vt:lpstr>ColumnTitleRegion1..D10.1</vt:lpstr>
      <vt:lpstr>ColumnTitleRegion2..D12.1</vt:lpstr>
      <vt:lpstr>Company_Name</vt:lpstr>
      <vt:lpstr>'FINANCE CHARGE'!Print_Titles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Pray</dc:creator>
  <cp:lastModifiedBy>Austin Pray</cp:lastModifiedBy>
  <dcterms:created xsi:type="dcterms:W3CDTF">2017-03-22T04:31:26Z</dcterms:created>
  <dcterms:modified xsi:type="dcterms:W3CDTF">2018-10-13T06:44:33Z</dcterms:modified>
</cp:coreProperties>
</file>